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<sst xmlns="http://schemas.openxmlformats.org/spreadsheetml/2006/main" count="54" uniqueCount="54">
  <si>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Μ.Ο.</t>
  </si>
  <si>
    <t>ΠΛΗΘΟΣ</t>
  </si>
  <si>
    <t>ΑΡΙΣΤΟΥΧΟΙ</t>
  </si>
  <si>
    <t>ΜΕΓΙΣΤΟΣ ΒΑΘΜΟΣ</t>
  </si>
  <si>
    <t>ΒΑΘΜΟΣ</t>
  </si>
  <si>
    <t>ΧΑΡΑΚΤΗΡΙΣΜΟΣ</t>
  </si>
  <si>
    <t>ΑΠΟΤΕΛΕΣΜΑ</t>
  </si>
  <si>
    <t>ΣΥΝΑΡΤΗΣΕΙΣ</t>
  </si>
  <si>
    <t>SUM</t>
  </si>
  <si>
    <t>ROUND</t>
  </si>
  <si>
    <t>AVERAGE</t>
  </si>
  <si>
    <t>COUNT</t>
  </si>
  <si>
    <t>MAX</t>
  </si>
  <si>
    <t>MIN</t>
  </si>
  <si>
    <t>IF THEN ELSE</t>
  </si>
  <si>
    <t>COUNTIF</t>
  </si>
  <si>
    <t>SQRT</t>
  </si>
  <si>
    <t>PI</t>
  </si>
  <si>
    <t>POWER</t>
  </si>
  <si>
    <t>MOD</t>
  </si>
  <si>
    <t>ΠΑΡΑΔΕΙΓΜΑ 1- ΠΡΟΧΩΡΗΜΕΝΟ</t>
  </si>
  <si>
    <t>ΠΑΡΑΔΕΙΓΜΑ 2 - ΑΠΛΟ</t>
  </si>
  <si>
    <t>ΑΡΙΘΜΟΣ 1</t>
  </si>
  <si>
    <t>ΑΡΙΘΜΟΣ 2</t>
  </si>
  <si>
    <t>ΑΘΡΟΙΣΜΑ</t>
  </si>
  <si>
    <t>ΓΙΝΟΜΕΝΟ</t>
  </si>
  <si>
    <t>ΔΙΑΦΟΡΑ</t>
  </si>
  <si>
    <t>ΠΗΛΙΚΟ</t>
  </si>
  <si>
    <t>ΥΠΟΛΟΙΠΟ</t>
  </si>
  <si>
    <t>ΠΑΡΑΔΕΙΓΜΑ 3 - ΜΕΤΡΙΟ</t>
  </si>
  <si>
    <t>ΚΥΚΛΟΣ</t>
  </si>
  <si>
    <t>ΤΕΤΡΑΓΩΝΟ</t>
  </si>
  <si>
    <t>ΤΡΙΓΩΝΟ</t>
  </si>
  <si>
    <t>ΑΚΤΙΝΑ</t>
  </si>
  <si>
    <t>ΠΛΕΥΡΑ</t>
  </si>
  <si>
    <t>ΒΑΣΗ</t>
  </si>
  <si>
    <t>ΥΨΟΣ</t>
  </si>
  <si>
    <t>ΕΜΒΑΔΟΝ</t>
  </si>
  <si>
    <t>ΣΧΗΜΑ</t>
  </si>
  <si>
    <t>ΠΑΡΑΔΕΙΓΜΑ 4 - ΠΛΗΡΟΦΟΡΙΚΗΣ</t>
  </si>
  <si>
    <t>ΜΕΓΕΘΟΣ ΑΡΧΕΙΟΥ</t>
  </si>
  <si>
    <t>ΧΩΡΗΤΙΚΌΤΗΤΑ ΜΕΣΟΥ</t>
  </si>
  <si>
    <t>ΑΡΙΘΜΟΣ ΑΡΧΕΙΩΝ</t>
  </si>
  <si>
    <t>ΔΙΑΘΕΣΙΜΟΣ ΧΩΡΟΣ</t>
  </si>
  <si>
    <t>TRUNC</t>
  </si>
  <si>
    <t>ΠΑΡΑΔΕΙΓΜΑ 5 - ΑΠΛΟ</t>
  </si>
  <si>
    <t>ΔΡΑΧΜΕΣ</t>
  </si>
  <si>
    <t>ΕΥΡΩ</t>
  </si>
  <si>
    <r>
      <t xml:space="preserve">ΔΩΣΕ ΠΟΣΟ ΣΕ </t>
    </r>
    <r>
      <rPr>
        <b/>
        <sz val="10"/>
        <rFont val="Arial Greek"/>
        <family val="2"/>
      </rPr>
      <t>ΔΡΑΧΜΕΣ</t>
    </r>
  </si>
  <si>
    <r>
      <t xml:space="preserve">ΔΩΣΕ ΠΟΣΟ ΣΕ </t>
    </r>
    <r>
      <rPr>
        <b/>
        <sz val="10"/>
        <rFont val="Arial Greek"/>
        <family val="2"/>
      </rPr>
      <t>ΕΥΡΩ</t>
    </r>
  </si>
  <si>
    <t>Χ</t>
  </si>
  <si>
    <t>Ψ</t>
  </si>
  <si>
    <t>ΚΑΤΩ ΑΠΟ ΤΗ ΒΑΣΗ</t>
  </si>
  <si>
    <r>
      <t>ΜΕΛΕΤΗ ΣΥΝΑΡΤΗΣΗΣ Ψ=2Χ</t>
    </r>
    <r>
      <rPr>
        <b/>
        <vertAlign val="superscript"/>
        <sz val="18"/>
        <color indexed="14"/>
        <rFont val="Arial Greek"/>
        <family val="2"/>
      </rPr>
      <t>2</t>
    </r>
    <r>
      <rPr>
        <b/>
        <sz val="18"/>
        <color indexed="14"/>
        <rFont val="Arial Greek"/>
        <family val="2"/>
      </rPr>
      <t>+5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</si>
</sst>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4">
    <font>
      <sz val="10"/>
      <name val="Arial Greek"/>
      <family val="0"/>
    </font>
    <font>
      <b/>
      <sz val="10"/>
      <name val="Arial Greek"/>
      <family val="2"/>
    </font>
    <font>
      <b/>
      <i/>
      <sz val="10"/>
      <name val="Arial Greek"/>
      <family val="2"/>
    </font>
    <font>
      <i/>
      <sz val="10"/>
      <name val="Arial Greek"/>
      <family val="2"/>
    </font>
    <font>
      <b/>
      <i/>
      <sz val="11"/>
      <name val="Arial Greek"/>
      <family val="2"/>
    </font>
    <font>
      <b/>
      <vertAlign val="superscript"/>
      <sz val="17"/>
      <name val="Arial Greek"/>
      <family val="2"/>
    </font>
    <font>
      <b/>
      <sz val="17"/>
      <name val="Arial Greek"/>
      <family val="0"/>
    </font>
    <font>
      <b/>
      <sz val="14.25"/>
      <name val="Arial Greek"/>
      <family val="0"/>
    </font>
    <font>
      <sz val="8"/>
      <name val="Arial Greek"/>
      <family val="2"/>
    </font>
    <font>
      <sz val="14.25"/>
      <name val="Arial Greek"/>
      <family val="0"/>
    </font>
    <font>
      <b/>
      <sz val="18"/>
      <color indexed="10"/>
      <name val="Arial Greek"/>
      <family val="2"/>
    </font>
    <font>
      <b/>
      <sz val="14"/>
      <color indexed="57"/>
      <name val="Arial Greek"/>
      <family val="2"/>
    </font>
    <font>
      <b/>
      <sz val="18"/>
      <color indexed="14"/>
      <name val="Arial Greek"/>
      <family val="2"/>
    </font>
    <font>
      <b/>
      <vertAlign val="superscript"/>
      <sz val="18"/>
      <color indexed="14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Greek"/>
                <a:ea typeface="Arial Greek"/>
                <a:cs typeface="Arial Greek"/>
              </a:rPr>
              <a:t>Ψ=2Χ</a:t>
            </a:r>
            <a:r>
              <a:rPr lang="en-US" cap="none" sz="1700" b="1" i="0" u="none" baseline="30000">
                <a:latin typeface="Arial Greek"/>
                <a:ea typeface="Arial Greek"/>
                <a:cs typeface="Arial Greek"/>
              </a:rPr>
              <a:t>2</a:t>
            </a:r>
            <a:r>
              <a:rPr lang="en-US" cap="none" sz="1700" b="1" i="0" u="none" baseline="0">
                <a:latin typeface="Arial Greek"/>
                <a:ea typeface="Arial Greek"/>
                <a:cs typeface="Arial Greek"/>
              </a:rPr>
              <a:t>+5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Φύλλο1!$C$61</c:f>
              <c:strCache>
                <c:ptCount val="1"/>
                <c:pt idx="0">
                  <c:v>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Φύλλο1!$B$62:$B$82</c:f>
              <c:numCache/>
            </c:numRef>
          </c:xVal>
          <c:yVal>
            <c:numRef>
              <c:f>Φύλλο1!$C$62:$C$82</c:f>
              <c:numCache/>
            </c:numRef>
          </c:yVal>
          <c:smooth val="1"/>
        </c:ser>
        <c:axId val="58069416"/>
        <c:axId val="52862697"/>
      </c:scatterChart>
      <c:valAx>
        <c:axId val="580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Greek"/>
                    <a:ea typeface="Arial Greek"/>
                    <a:cs typeface="Arial Greek"/>
                  </a:rPr>
                  <a:t>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52862697"/>
        <c:crosses val="autoZero"/>
        <c:crossBetween val="midCat"/>
        <c:dispUnits/>
      </c:valAx>
      <c:valAx>
        <c:axId val="52862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Greek"/>
                    <a:ea typeface="Arial Greek"/>
                    <a:cs typeface="Arial Greek"/>
                  </a:rPr>
                  <a:t>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5806941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FF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60</xdr:row>
      <xdr:rowOff>133350</xdr:rowOff>
    </xdr:from>
    <xdr:to>
      <xdr:col>11</xdr:col>
      <xdr:colOff>542925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4905375" y="112490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24.50390625" style="0" customWidth="1"/>
    <col min="2" max="2" width="17.375" style="0" bestFit="1" customWidth="1"/>
    <col min="3" max="3" width="19.50390625" style="0" bestFit="1" customWidth="1"/>
    <col min="4" max="4" width="8.00390625" style="0" bestFit="1" customWidth="1"/>
    <col min="5" max="5" width="6.125" style="0" bestFit="1" customWidth="1"/>
    <col min="6" max="6" width="10.50390625" style="0" bestFit="1" customWidth="1"/>
    <col min="7" max="7" width="10.00390625" style="0" customWidth="1"/>
  </cols>
  <sheetData>
    <row r="1" ht="22.5">
      <c r="A1" s="8" t="s">
        <v>20</v>
      </c>
    </row>
    <row r="3" spans="1:3" ht="12.75">
      <c r="A3" s="2" t="s">
        <v>4</v>
      </c>
      <c r="B3" s="2" t="s">
        <v>5</v>
      </c>
      <c r="C3" s="2" t="s">
        <v>6</v>
      </c>
    </row>
    <row r="4" spans="1:3" ht="12.75">
      <c r="A4" s="1">
        <v>13</v>
      </c>
      <c r="B4" t="str">
        <f>IF(A4&gt;=18.5,"ΑΡΙΣΤΑ",(IF(A4&gt;13,"ΚΑΛΑ",(IF(A4&gt;10,"ΜΕΤΡΙΑ","ΑΣΧΗΜΑ")))))</f>
        <v>ΜΕΤΡΙΑ</v>
      </c>
      <c r="C4" t="str">
        <f>IF(A4&gt;=10,"ΠΕΡΝΑΕΙ","ΜΕΝΕΙ ΜΕΤΕΞΕΤΑΣΤΕΟΣ")</f>
        <v>ΠΕΡΝΑΕΙ</v>
      </c>
    </row>
    <row r="5" spans="1:3" ht="12.75">
      <c r="A5" s="1">
        <v>19.32</v>
      </c>
      <c r="B5" t="str">
        <f aca="true" t="shared" si="0" ref="B5:B13">IF(A5&gt;=18.5,"ΑΡΙΣΤΑ",(IF(A5&gt;13,"ΚΑΛΑ",(IF(A5&gt;10,"ΜΕΤΡΙΑ","ΑΣΧΗΜΑ")))))</f>
        <v>ΑΡΙΣΤΑ</v>
      </c>
      <c r="C5" t="str">
        <f>IF(A5&gt;=10,"ΠΕΡΝΑΕΙ","ΜΕΝΕΙ ΜΕΤΕΞΕΤΑΣΤΕΟΣ")</f>
        <v>ΠΕΡΝΑΕΙ</v>
      </c>
    </row>
    <row r="6" spans="1:3" ht="12.75">
      <c r="A6" s="1">
        <v>9.5</v>
      </c>
      <c r="B6" t="str">
        <f t="shared" si="0"/>
        <v>ΑΣΧΗΜΑ</v>
      </c>
      <c r="C6" t="str">
        <f>IF(A6&gt;=10,"ΠΕΡΝΑΕΙ","ΜΕΝΕΙ ΜΕΤΕΞΕΤΑΣΤΕΟΣ")</f>
        <v>ΜΕΝΕΙ ΜΕΤΕΞΕΤΑΣΤΕΟΣ</v>
      </c>
    </row>
    <row r="7" spans="1:3" ht="12.75">
      <c r="A7" s="1">
        <v>18.6</v>
      </c>
      <c r="B7" t="str">
        <f t="shared" si="0"/>
        <v>ΑΡΙΣΤΑ</v>
      </c>
      <c r="C7" t="str">
        <f>IF(A7&gt;=10,"ΠΕΡΝΑΕΙ","ΜΕΝΕΙ ΜΕΤΕΞΕΤΑΣΤΕΟΣ")</f>
        <v>ΠΕΡΝΑΕΙ</v>
      </c>
    </row>
    <row r="8" spans="1:3" ht="12.75">
      <c r="A8" s="1">
        <v>11</v>
      </c>
      <c r="B8" t="str">
        <f t="shared" si="0"/>
        <v>ΜΕΤΡΙΑ</v>
      </c>
      <c r="C8" t="str">
        <f>IF(A8&gt;=10,"ΠΕΡΝΑΕΙ","ΜΕΝΕΙ ΜΕΤΕΞΕΤΑΣΤΕΟΣ")</f>
        <v>ΠΕΡΝΑΕΙ</v>
      </c>
    </row>
    <row r="9" spans="1:3" ht="12.75">
      <c r="A9" s="1">
        <v>18.5</v>
      </c>
      <c r="B9" t="str">
        <f t="shared" si="0"/>
        <v>ΑΡΙΣΤΑ</v>
      </c>
      <c r="C9" t="str">
        <f>IF(A9&gt;=10,"ΠΕΡΝΑΕΙ","ΜΕΝΕΙ ΜΕΤΕΞΕΤΑΣΤΕΟΣ")</f>
        <v>ΠΕΡΝΑΕΙ</v>
      </c>
    </row>
    <row r="10" spans="1:3" ht="12.75">
      <c r="A10" s="1">
        <v>10</v>
      </c>
      <c r="B10" t="str">
        <f t="shared" si="0"/>
        <v>ΑΣΧΗΜΑ</v>
      </c>
      <c r="C10" t="str">
        <f>IF(A10&gt;=10,"ΠΕΡΝΑΕΙ","ΜΕΝΕΙ ΜΕΤΕΞΕΤΑΣΤΕΟΣ")</f>
        <v>ΠΕΡΝΑΕΙ</v>
      </c>
    </row>
    <row r="11" spans="1:3" ht="12.75">
      <c r="A11" s="1">
        <v>20</v>
      </c>
      <c r="B11" t="str">
        <f t="shared" si="0"/>
        <v>ΑΡΙΣΤΑ</v>
      </c>
      <c r="C11" t="str">
        <f>IF(A11&gt;=10,"ΠΕΡΝΑΕΙ","ΜΕΝΕΙ ΜΕΤΕΞΕΤΑΣΤΕΟΣ")</f>
        <v>ΠΕΡΝΑΕΙ</v>
      </c>
    </row>
    <row r="12" spans="1:3" ht="12.75">
      <c r="A12" s="1">
        <v>9</v>
      </c>
      <c r="B12" t="str">
        <f t="shared" si="0"/>
        <v>ΑΣΧΗΜΑ</v>
      </c>
      <c r="C12" t="str">
        <f>IF(A12&gt;=10,"ΠΕΡΝΑΕΙ","ΜΕΝΕΙ ΜΕΤΕΞΕΤΑΣΤΕΟΣ")</f>
        <v>ΜΕΝΕΙ ΜΕΤΕΞΕΤΑΣΤΕΟΣ</v>
      </c>
    </row>
    <row r="13" spans="1:3" ht="12.75">
      <c r="A13" s="1">
        <v>20</v>
      </c>
      <c r="B13" t="str">
        <f t="shared" si="0"/>
        <v>ΑΡΙΣΤΑ</v>
      </c>
      <c r="C13" t="str">
        <f>IF(A13&gt;=10,"ΠΕΡΝΑΕΙ","ΜΕΝΕΙ ΜΕΤΕΞΕΤΑΣΤΕΟΣ")</f>
        <v>ΠΕΡΝΑΕΙ</v>
      </c>
    </row>
    <row r="15" spans="1:2" ht="12.75">
      <c r="A15" s="5" t="s">
        <v>0</v>
      </c>
      <c r="B15">
        <f>ROUND(AVERAGE(A4:A13),1)</f>
        <v>14.9</v>
      </c>
    </row>
    <row r="16" spans="1:2" ht="12.75">
      <c r="A16" s="4" t="s">
        <v>3</v>
      </c>
      <c r="B16">
        <f>MAX(A4:A139)</f>
        <v>20</v>
      </c>
    </row>
    <row r="17" spans="1:2" ht="12.75">
      <c r="A17" t="s">
        <v>1</v>
      </c>
      <c r="B17">
        <f>COUNT(A4:A13)</f>
        <v>10</v>
      </c>
    </row>
    <row r="18" spans="1:2" ht="15" customHeight="1">
      <c r="A18" s="6" t="s">
        <v>2</v>
      </c>
      <c r="B18">
        <f>COUNTIF(A4:A13,"&gt;18,5")</f>
        <v>4</v>
      </c>
    </row>
    <row r="19" spans="1:2" ht="15" customHeight="1">
      <c r="A19" s="3" t="s">
        <v>52</v>
      </c>
      <c r="B19">
        <f>COUNTIF(A4:A13,"&lt;10")</f>
        <v>2</v>
      </c>
    </row>
    <row r="20" ht="21" customHeight="1">
      <c r="A20" s="8" t="s">
        <v>21</v>
      </c>
    </row>
    <row r="21" ht="15" customHeight="1"/>
    <row r="22" spans="1:2" ht="15" customHeight="1">
      <c r="A22" t="s">
        <v>22</v>
      </c>
      <c r="B22">
        <v>34</v>
      </c>
    </row>
    <row r="23" spans="1:2" ht="15" customHeight="1">
      <c r="A23" t="s">
        <v>23</v>
      </c>
      <c r="B23">
        <v>2</v>
      </c>
    </row>
    <row r="24" ht="15" customHeight="1"/>
    <row r="25" spans="3:4" ht="15" customHeight="1">
      <c r="C25" s="3" t="s">
        <v>24</v>
      </c>
      <c r="D25">
        <f>SUM(B22,B23)</f>
        <v>36</v>
      </c>
    </row>
    <row r="26" spans="3:4" ht="15" customHeight="1">
      <c r="C26" s="3" t="s">
        <v>25</v>
      </c>
      <c r="D26">
        <f>PRODUCT(B22,B23)</f>
        <v>68</v>
      </c>
    </row>
    <row r="27" spans="3:4" ht="15" customHeight="1">
      <c r="C27" s="3" t="s">
        <v>26</v>
      </c>
      <c r="D27">
        <f>B22-B23</f>
        <v>32</v>
      </c>
    </row>
    <row r="28" spans="3:4" ht="15" customHeight="1">
      <c r="C28" s="3" t="s">
        <v>27</v>
      </c>
      <c r="D28">
        <f>B22/B23</f>
        <v>17</v>
      </c>
    </row>
    <row r="29" spans="3:4" ht="15" customHeight="1">
      <c r="C29" s="3" t="s">
        <v>28</v>
      </c>
      <c r="D29">
        <f>MOD(B22,B23)</f>
        <v>0</v>
      </c>
    </row>
    <row r="30" ht="15" customHeight="1"/>
    <row r="31" ht="15" customHeight="1"/>
    <row r="32" ht="24.75" customHeight="1">
      <c r="A32" s="8" t="s">
        <v>29</v>
      </c>
    </row>
    <row r="33" spans="1:6" ht="15" customHeight="1">
      <c r="A33" t="s">
        <v>38</v>
      </c>
      <c r="B33" s="7" t="s">
        <v>33</v>
      </c>
      <c r="C33" s="7" t="s">
        <v>34</v>
      </c>
      <c r="D33" t="s">
        <v>35</v>
      </c>
      <c r="E33" t="s">
        <v>36</v>
      </c>
      <c r="F33" t="s">
        <v>37</v>
      </c>
    </row>
    <row r="34" spans="1:6" ht="15" customHeight="1">
      <c r="A34" t="s">
        <v>30</v>
      </c>
      <c r="B34" s="7">
        <v>4</v>
      </c>
      <c r="F34">
        <f>PI()*POWER(B34,2)</f>
        <v>50.26548245743669</v>
      </c>
    </row>
    <row r="35" spans="1:6" ht="15" customHeight="1">
      <c r="A35" t="s">
        <v>31</v>
      </c>
      <c r="C35" s="7">
        <v>7</v>
      </c>
      <c r="F35">
        <f>POWER(C35,2)</f>
        <v>49</v>
      </c>
    </row>
    <row r="36" spans="1:6" ht="15" customHeight="1">
      <c r="A36" t="s">
        <v>32</v>
      </c>
      <c r="D36" s="7">
        <v>3</v>
      </c>
      <c r="E36" s="7">
        <v>6</v>
      </c>
      <c r="F36" s="7">
        <f>(D36*E36)/2</f>
        <v>9</v>
      </c>
    </row>
    <row r="37" ht="15" customHeight="1"/>
    <row r="38" ht="15" customHeight="1"/>
    <row r="39" ht="22.5" customHeight="1">
      <c r="A39" s="8" t="s">
        <v>39</v>
      </c>
    </row>
    <row r="40" spans="1:4" ht="12.75">
      <c r="A40" t="s">
        <v>40</v>
      </c>
      <c r="B40">
        <v>700</v>
      </c>
      <c r="C40" t="s">
        <v>42</v>
      </c>
      <c r="D40">
        <f>TRUNC(B41/B40)</f>
        <v>2</v>
      </c>
    </row>
    <row r="41" spans="1:4" ht="12.75">
      <c r="A41" t="s">
        <v>41</v>
      </c>
      <c r="B41">
        <v>1440</v>
      </c>
      <c r="C41" t="s">
        <v>43</v>
      </c>
      <c r="D41">
        <f>MOD(B41,B40)</f>
        <v>40</v>
      </c>
    </row>
    <row r="43" ht="22.5">
      <c r="A43" s="8" t="s">
        <v>45</v>
      </c>
    </row>
    <row r="45" spans="1:4" ht="12.75">
      <c r="A45" t="s">
        <v>48</v>
      </c>
      <c r="B45">
        <v>100000</v>
      </c>
      <c r="C45" s="4" t="s">
        <v>47</v>
      </c>
      <c r="D45">
        <f>ROUND(B45/340.75,2)</f>
        <v>293.47</v>
      </c>
    </row>
    <row r="46" spans="1:4" ht="12.75">
      <c r="A46" t="s">
        <v>49</v>
      </c>
      <c r="B46">
        <v>150</v>
      </c>
      <c r="C46" s="4" t="s">
        <v>46</v>
      </c>
      <c r="D46">
        <f>ROUND(B46*340.75,2)</f>
        <v>51112.5</v>
      </c>
    </row>
    <row r="52" ht="17.25">
      <c r="A52" s="9" t="s">
        <v>7</v>
      </c>
    </row>
    <row r="53" spans="1:4" ht="12.75">
      <c r="A53" s="3" t="s">
        <v>8</v>
      </c>
      <c r="B53" s="3" t="s">
        <v>13</v>
      </c>
      <c r="C53" s="3" t="s">
        <v>18</v>
      </c>
      <c r="D53" s="3" t="s">
        <v>17</v>
      </c>
    </row>
    <row r="54" spans="1:4" ht="12.75">
      <c r="A54" s="3" t="s">
        <v>9</v>
      </c>
      <c r="B54" s="3" t="s">
        <v>14</v>
      </c>
      <c r="C54" s="3" t="s">
        <v>19</v>
      </c>
      <c r="D54" s="3"/>
    </row>
    <row r="55" spans="1:4" ht="12.75">
      <c r="A55" s="3" t="s">
        <v>10</v>
      </c>
      <c r="B55" s="3" t="s">
        <v>15</v>
      </c>
      <c r="C55" s="3" t="s">
        <v>44</v>
      </c>
      <c r="D55" s="3"/>
    </row>
    <row r="56" spans="1:4" ht="12.75">
      <c r="A56" s="3" t="s">
        <v>11</v>
      </c>
      <c r="B56" s="3" t="s">
        <v>16</v>
      </c>
      <c r="C56" s="3" t="s">
        <v>12</v>
      </c>
      <c r="D56" s="3"/>
    </row>
    <row r="60" ht="26.25">
      <c r="A60" s="10" t="s">
        <v>53</v>
      </c>
    </row>
    <row r="61" spans="2:3" ht="12.75">
      <c r="B61" s="2" t="s">
        <v>50</v>
      </c>
      <c r="C61" s="2" t="s">
        <v>51</v>
      </c>
    </row>
    <row r="62" spans="2:3" ht="12.75">
      <c r="B62" s="7">
        <v>-10</v>
      </c>
      <c r="C62" s="7">
        <f>2*B62^2+5</f>
        <v>205</v>
      </c>
    </row>
    <row r="63" spans="2:3" ht="12.75">
      <c r="B63" s="7">
        <v>-9</v>
      </c>
      <c r="C63" s="7">
        <f aca="true" t="shared" si="1" ref="C63:C82">2*B63^2+5</f>
        <v>167</v>
      </c>
    </row>
    <row r="64" spans="2:3" ht="12.75">
      <c r="B64" s="7">
        <v>-8</v>
      </c>
      <c r="C64" s="7">
        <f t="shared" si="1"/>
        <v>133</v>
      </c>
    </row>
    <row r="65" spans="2:3" ht="12.75">
      <c r="B65" s="7">
        <v>-7</v>
      </c>
      <c r="C65" s="7">
        <f t="shared" si="1"/>
        <v>103</v>
      </c>
    </row>
    <row r="66" spans="2:3" ht="12.75">
      <c r="B66" s="7">
        <v>-6</v>
      </c>
      <c r="C66" s="7">
        <f t="shared" si="1"/>
        <v>77</v>
      </c>
    </row>
    <row r="67" spans="2:3" ht="12.75">
      <c r="B67" s="7">
        <v>-5</v>
      </c>
      <c r="C67" s="7">
        <f t="shared" si="1"/>
        <v>55</v>
      </c>
    </row>
    <row r="68" spans="2:3" ht="12.75">
      <c r="B68" s="7">
        <v>-4</v>
      </c>
      <c r="C68" s="7">
        <f t="shared" si="1"/>
        <v>37</v>
      </c>
    </row>
    <row r="69" spans="2:3" ht="12.75">
      <c r="B69" s="7">
        <v>-3</v>
      </c>
      <c r="C69" s="7">
        <f t="shared" si="1"/>
        <v>23</v>
      </c>
    </row>
    <row r="70" spans="2:3" ht="12.75">
      <c r="B70" s="7">
        <v>-2</v>
      </c>
      <c r="C70" s="7">
        <f t="shared" si="1"/>
        <v>13</v>
      </c>
    </row>
    <row r="71" spans="2:3" ht="12.75">
      <c r="B71" s="7">
        <v>-1</v>
      </c>
      <c r="C71" s="7">
        <f t="shared" si="1"/>
        <v>7</v>
      </c>
    </row>
    <row r="72" spans="2:3" ht="12.75">
      <c r="B72" s="7">
        <v>0</v>
      </c>
      <c r="C72" s="7">
        <f t="shared" si="1"/>
        <v>5</v>
      </c>
    </row>
    <row r="73" spans="2:3" ht="12.75">
      <c r="B73" s="7">
        <v>1</v>
      </c>
      <c r="C73" s="7">
        <f t="shared" si="1"/>
        <v>7</v>
      </c>
    </row>
    <row r="74" spans="2:3" ht="12.75">
      <c r="B74" s="7">
        <v>2</v>
      </c>
      <c r="C74" s="7">
        <f t="shared" si="1"/>
        <v>13</v>
      </c>
    </row>
    <row r="75" spans="2:3" ht="12.75">
      <c r="B75" s="7">
        <v>3</v>
      </c>
      <c r="C75" s="7">
        <f t="shared" si="1"/>
        <v>23</v>
      </c>
    </row>
    <row r="76" spans="2:3" ht="12.75">
      <c r="B76" s="7">
        <v>4</v>
      </c>
      <c r="C76" s="7">
        <f t="shared" si="1"/>
        <v>37</v>
      </c>
    </row>
    <row r="77" spans="2:3" ht="12.75">
      <c r="B77" s="7">
        <v>5</v>
      </c>
      <c r="C77" s="7">
        <f t="shared" si="1"/>
        <v>55</v>
      </c>
    </row>
    <row r="78" spans="2:3" ht="12.75">
      <c r="B78" s="7">
        <v>6</v>
      </c>
      <c r="C78" s="7">
        <f t="shared" si="1"/>
        <v>77</v>
      </c>
    </row>
    <row r="79" spans="2:3" ht="12.75">
      <c r="B79" s="7">
        <v>7</v>
      </c>
      <c r="C79" s="7">
        <f t="shared" si="1"/>
        <v>103</v>
      </c>
    </row>
    <row r="80" spans="2:3" ht="12.75">
      <c r="B80" s="7">
        <v>8</v>
      </c>
      <c r="C80" s="7">
        <f t="shared" si="1"/>
        <v>133</v>
      </c>
    </row>
    <row r="81" spans="2:3" ht="12.75">
      <c r="B81" s="7">
        <v>9</v>
      </c>
      <c r="C81" s="7">
        <f t="shared" si="1"/>
        <v>167</v>
      </c>
    </row>
    <row r="82" spans="2:3" ht="12.75">
      <c r="B82" s="7">
        <v>10</v>
      </c>
      <c r="C82" s="7">
        <f t="shared" si="1"/>
        <v>205</v>
      </c>
    </row>
    <row r="89" ht="12.75">
      <c r="A89" s="3"/>
    </row>
  </sheetData>
  <printOptions/>
  <pageMargins left="0.13" right="0.56" top="0.2755905511811024" bottom="0.15748031496062992" header="0.2755905511811024" footer="0.35433070866141736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functions.xls</dc:title>
  <dc:subject/>
  <dc:creator>49 ΓΥΜΝΑΣΙΟ</dc:creator>
  <cp:keywords/>
  <dc:description/>
  <cp:lastModifiedBy>ΜΟΤΣΕΝΙΓΟΣ-ΜΕΓΑΛΟΥ</cp:lastModifiedBy>
  <cp:lastPrinted>2004-01-22T05:38:10Z</cp:lastPrinted>
  <dcterms:created xsi:type="dcterms:W3CDTF">2003-11-15T09:23:10Z</dcterms:created>
  <dcterms:modified xsi:type="dcterms:W3CDTF">2009-03-20T11:29:13Z</dcterms:modified>
  <cp:category/>
  <cp:version/>
  <cp:contentType/>
  <cp:contentStatus/>
</cp:coreProperties>
</file>